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W:\Приемная комиссия\2024\"/>
    </mc:Choice>
  </mc:AlternateContent>
  <bookViews>
    <workbookView xWindow="0" yWindow="0" windowWidth="27945" windowHeight="12300"/>
  </bookViews>
  <sheets>
    <sheet name="2024" sheetId="1" r:id="rId1"/>
  </sheets>
  <definedNames>
    <definedName name="_xlnm.Print_Area" localSheetId="0">'2024'!$A$1:$P$32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  <c r="I32" i="1"/>
  <c r="H32" i="1"/>
  <c r="F32" i="1"/>
  <c r="P29" i="1"/>
  <c r="O29" i="1"/>
  <c r="N29" i="1"/>
  <c r="M29" i="1"/>
  <c r="L29" i="1"/>
  <c r="J29" i="1"/>
  <c r="I29" i="1"/>
  <c r="H29" i="1"/>
  <c r="G29" i="1"/>
  <c r="F29" i="1"/>
</calcChain>
</file>

<file path=xl/sharedStrings.xml><?xml version="1.0" encoding="utf-8"?>
<sst xmlns="http://schemas.openxmlformats.org/spreadsheetml/2006/main" count="103" uniqueCount="51">
  <si>
    <t>ИТОГИ ПРИЕМА 2024</t>
  </si>
  <si>
    <t>Наименование образовательной организации</t>
  </si>
  <si>
    <t>№ п/п</t>
  </si>
  <si>
    <t xml:space="preserve">Код и наименование специальностей </t>
  </si>
  <si>
    <t>База обучения</t>
  </si>
  <si>
    <t>Кол-во мест по приказам КЦП, плану приёма</t>
  </si>
  <si>
    <t>Количество поданных заявлений</t>
  </si>
  <si>
    <t>к-во лиц зачисление котрых проходит в первоочередном порядке</t>
  </si>
  <si>
    <t>Проходной балл</t>
  </si>
  <si>
    <t>Средний балл зачисленных</t>
  </si>
  <si>
    <t>Бюджет</t>
  </si>
  <si>
    <t>Внебюджет</t>
  </si>
  <si>
    <t>Всего</t>
  </si>
  <si>
    <t>Указали эту специальность приоритетной</t>
  </si>
  <si>
    <t>Согласны на платное, если не проходят на бюджет</t>
  </si>
  <si>
    <t>Предоставили оригинал</t>
  </si>
  <si>
    <t>Предоставили копию</t>
  </si>
  <si>
    <t>бюджет</t>
  </si>
  <si>
    <t>внебюджет</t>
  </si>
  <si>
    <t>ОГАПОУ "УАвиаК-МЦК"</t>
  </si>
  <si>
    <t>ОЧНОЕ ОТДЕЛЕНИЕ</t>
  </si>
  <si>
    <r>
      <rPr>
        <b/>
        <sz val="11"/>
        <color theme="1"/>
        <rFont val="Times"/>
        <charset val="134"/>
      </rPr>
      <t>09.02.07</t>
    </r>
    <r>
      <rPr>
        <sz val="11"/>
        <color theme="1"/>
        <rFont val="Times"/>
        <charset val="134"/>
      </rPr>
      <t xml:space="preserve"> Информационные системы и программирование, </t>
    </r>
    <r>
      <rPr>
        <i/>
        <sz val="11"/>
        <color theme="1"/>
        <rFont val="Times"/>
        <charset val="134"/>
      </rPr>
      <t>квалификация Программист</t>
    </r>
  </si>
  <si>
    <t>9 кл.</t>
  </si>
  <si>
    <t>11 кл.</t>
  </si>
  <si>
    <t>-----</t>
  </si>
  <si>
    <r>
      <rPr>
        <b/>
        <sz val="11"/>
        <color rgb="FF000000"/>
        <rFont val="Times"/>
        <charset val="134"/>
      </rPr>
      <t>09.02.07</t>
    </r>
    <r>
      <rPr>
        <sz val="11"/>
        <color rgb="FF000000"/>
        <rFont val="Times"/>
        <charset val="134"/>
      </rPr>
      <t xml:space="preserve"> Информационные системы и программирование, </t>
    </r>
    <r>
      <rPr>
        <i/>
        <sz val="11"/>
        <color rgb="FF000000"/>
        <rFont val="Times"/>
        <charset val="134"/>
      </rPr>
      <t>квалификация Разработчик веб и мультимедийных приложений</t>
    </r>
  </si>
  <si>
    <r>
      <rPr>
        <b/>
        <sz val="11"/>
        <color rgb="FF000000"/>
        <rFont val="Times"/>
        <charset val="134"/>
      </rPr>
      <t xml:space="preserve">15.02.16 </t>
    </r>
    <r>
      <rPr>
        <sz val="11"/>
        <color rgb="FF000000"/>
        <rFont val="Times"/>
        <charset val="134"/>
      </rPr>
      <t>Технология машиностроения</t>
    </r>
    <r>
      <rPr>
        <b/>
        <sz val="11"/>
        <color rgb="FF000000"/>
        <rFont val="Times"/>
        <charset val="134"/>
      </rPr>
      <t xml:space="preserve">                                      </t>
    </r>
  </si>
  <si>
    <r>
      <rPr>
        <b/>
        <sz val="11"/>
        <color rgb="FF000000"/>
        <rFont val="Times"/>
        <charset val="134"/>
      </rPr>
      <t>23.02.05</t>
    </r>
    <r>
      <rPr>
        <sz val="11"/>
        <color rgb="FF000000"/>
        <rFont val="Times"/>
        <charset val="134"/>
      </rPr>
      <t xml:space="preserve"> Эксплуатация транспортного электрооборудования и автоматики (по видам транспорта, за исключением водного)</t>
    </r>
  </si>
  <si>
    <r>
      <rPr>
        <b/>
        <sz val="11"/>
        <color rgb="FF000000"/>
        <rFont val="Times"/>
        <charset val="134"/>
      </rPr>
      <t xml:space="preserve">23.02.07 </t>
    </r>
    <r>
      <rPr>
        <sz val="11"/>
        <color rgb="FF000000"/>
        <rFont val="Times"/>
        <charset val="134"/>
      </rPr>
      <t>Техническое обслуживание и ремонт двигателей, систем и агрегатов автомобилей</t>
    </r>
  </si>
  <si>
    <r>
      <rPr>
        <b/>
        <sz val="11"/>
        <color rgb="FF000000"/>
        <rFont val="Times"/>
        <charset val="134"/>
      </rPr>
      <t xml:space="preserve">25.02.03 </t>
    </r>
    <r>
      <rPr>
        <sz val="11"/>
        <color rgb="FF000000"/>
        <rFont val="Times"/>
        <charset val="134"/>
      </rPr>
      <t>Техническая эксплуатация электрифицированных и пилотажно -  навигационных комплексов</t>
    </r>
  </si>
  <si>
    <r>
      <rPr>
        <b/>
        <sz val="11"/>
        <color rgb="FF000000"/>
        <rFont val="Times"/>
        <charset val="134"/>
      </rPr>
      <t>25.02.06</t>
    </r>
    <r>
      <rPr>
        <sz val="11"/>
        <color rgb="FF000000"/>
        <rFont val="Times"/>
        <charset val="134"/>
      </rPr>
      <t xml:space="preserve"> Производство и обслуживание авиационной техники</t>
    </r>
  </si>
  <si>
    <r>
      <rPr>
        <b/>
        <sz val="11"/>
        <color rgb="FF000000"/>
        <rFont val="Times"/>
        <charset val="134"/>
      </rPr>
      <t xml:space="preserve">25.02.08 </t>
    </r>
    <r>
      <rPr>
        <sz val="11"/>
        <color rgb="FF000000"/>
        <rFont val="Times"/>
        <charset val="134"/>
      </rPr>
      <t>Эксплуатация беспилотных авиационных систем</t>
    </r>
  </si>
  <si>
    <r>
      <rPr>
        <b/>
        <sz val="11"/>
        <color rgb="FF000000"/>
        <rFont val="Times"/>
        <charset val="134"/>
      </rPr>
      <t xml:space="preserve">35.02.16 </t>
    </r>
    <r>
      <rPr>
        <sz val="11"/>
        <color rgb="FF000000"/>
        <rFont val="Times"/>
        <charset val="134"/>
      </rPr>
      <t>Эксплуатация и ремонт сельскохозяйственной техники и оборудования</t>
    </r>
  </si>
  <si>
    <r>
      <rPr>
        <b/>
        <sz val="11"/>
        <color rgb="FF000000"/>
        <rFont val="Times"/>
        <charset val="134"/>
      </rPr>
      <t xml:space="preserve">38.02.01 </t>
    </r>
    <r>
      <rPr>
        <sz val="11"/>
        <color rgb="FF000000"/>
        <rFont val="Times"/>
        <charset val="134"/>
      </rPr>
      <t>Экономика и бухгалтерский учёт (</t>
    </r>
    <r>
      <rPr>
        <i/>
        <sz val="11"/>
        <color rgb="FF000000"/>
        <rFont val="Times"/>
        <charset val="134"/>
      </rPr>
      <t>по отраслям</t>
    </r>
    <r>
      <rPr>
        <sz val="11"/>
        <color rgb="FF000000"/>
        <rFont val="Times"/>
        <charset val="134"/>
      </rPr>
      <t>)</t>
    </r>
  </si>
  <si>
    <t>все места только платные</t>
  </si>
  <si>
    <r>
      <rPr>
        <b/>
        <sz val="11"/>
        <color rgb="FF000000"/>
        <rFont val="Times"/>
        <charset val="134"/>
      </rPr>
      <t xml:space="preserve">38.02.03 </t>
    </r>
    <r>
      <rPr>
        <sz val="11"/>
        <color rgb="FF000000"/>
        <rFont val="Times"/>
        <charset val="134"/>
      </rPr>
      <t>Операционная деятельность в логистике</t>
    </r>
  </si>
  <si>
    <r>
      <rPr>
        <b/>
        <sz val="11"/>
        <color rgb="FF000000"/>
        <rFont val="Times"/>
        <charset val="134"/>
      </rPr>
      <t xml:space="preserve">40.02.04 </t>
    </r>
    <r>
      <rPr>
        <sz val="11"/>
        <color rgb="FF000000"/>
        <rFont val="Times"/>
        <charset val="134"/>
      </rPr>
      <t>Юриспруденция</t>
    </r>
  </si>
  <si>
    <t>ПРОФЕССИИ</t>
  </si>
  <si>
    <r>
      <rPr>
        <b/>
        <sz val="11"/>
        <color rgb="FF000000"/>
        <rFont val="Times"/>
        <charset val="134"/>
      </rPr>
      <t xml:space="preserve">09.01.03 </t>
    </r>
    <r>
      <rPr>
        <sz val="11"/>
        <color rgb="FF000000"/>
        <rFont val="Times"/>
        <charset val="134"/>
      </rPr>
      <t>Оператор информационных ресурсов
(Адаптивная программа для лиц с особыми образовательными потребностями)</t>
    </r>
  </si>
  <si>
    <r>
      <rPr>
        <b/>
        <sz val="11"/>
        <color rgb="FF000000"/>
        <rFont val="Times"/>
        <charset val="134"/>
      </rPr>
      <t xml:space="preserve">15.01.05 </t>
    </r>
    <r>
      <rPr>
        <sz val="11"/>
        <color rgb="FF000000"/>
        <rFont val="Times"/>
        <charset val="134"/>
      </rPr>
      <t>Сварщик (ручной и частично механизированной сварки (наплавки)</t>
    </r>
  </si>
  <si>
    <r>
      <rPr>
        <b/>
        <sz val="11"/>
        <color rgb="FF000000"/>
        <rFont val="Times"/>
        <charset val="134"/>
      </rPr>
      <t xml:space="preserve">15.01.29 </t>
    </r>
    <r>
      <rPr>
        <sz val="11"/>
        <color rgb="FF000000"/>
        <rFont val="Times"/>
        <charset val="134"/>
      </rPr>
      <t>Контролер качества в машиностроении</t>
    </r>
  </si>
  <si>
    <r>
      <rPr>
        <b/>
        <sz val="11"/>
        <color rgb="FF000000"/>
        <rFont val="Times"/>
        <charset val="134"/>
      </rPr>
      <t>15.01.38</t>
    </r>
    <r>
      <rPr>
        <sz val="11"/>
        <color rgb="FF000000"/>
        <rFont val="Times"/>
        <charset val="134"/>
      </rPr>
      <t xml:space="preserve"> Оператор-наладчик металлообрабатывающих станков</t>
    </r>
  </si>
  <si>
    <r>
      <rPr>
        <b/>
        <sz val="11"/>
        <color rgb="FF000000"/>
        <rFont val="Times"/>
        <charset val="134"/>
      </rPr>
      <t xml:space="preserve">15.01.35  </t>
    </r>
    <r>
      <rPr>
        <sz val="11"/>
        <color rgb="FF000000"/>
        <rFont val="Times"/>
        <charset val="134"/>
      </rPr>
      <t>Мастер слесарных работ</t>
    </r>
  </si>
  <si>
    <r>
      <rPr>
        <b/>
        <sz val="11"/>
        <color rgb="FF000000"/>
        <rFont val="Times"/>
        <charset val="134"/>
      </rPr>
      <t xml:space="preserve">23.01.17 </t>
    </r>
    <r>
      <rPr>
        <sz val="11"/>
        <color rgb="FF000000"/>
        <rFont val="Times"/>
        <charset val="134"/>
      </rPr>
      <t>Мастер по ремонту и обслуживанию автомобилей</t>
    </r>
  </si>
  <si>
    <r>
      <rPr>
        <b/>
        <sz val="11"/>
        <color rgb="FF000000"/>
        <rFont val="Times"/>
        <charset val="134"/>
      </rPr>
      <t>24.01.01</t>
    </r>
    <r>
      <rPr>
        <sz val="11"/>
        <color rgb="FF000000"/>
        <rFont val="Times"/>
        <charset val="134"/>
      </rPr>
      <t xml:space="preserve"> Слесарь-сборщик авиационной техники</t>
    </r>
  </si>
  <si>
    <r>
      <rPr>
        <b/>
        <sz val="11"/>
        <color rgb="FF000000"/>
        <rFont val="Times"/>
        <charset val="134"/>
      </rPr>
      <t xml:space="preserve">43.01.09 </t>
    </r>
    <r>
      <rPr>
        <sz val="11"/>
        <color rgb="FF000000"/>
        <rFont val="Times"/>
        <charset val="134"/>
      </rPr>
      <t>Повар, кондитер</t>
    </r>
  </si>
  <si>
    <t>ВСЕГО по очному отделению</t>
  </si>
  <si>
    <t>ЗАОЧНОЕ ОТДЕЛЕНИЕ</t>
  </si>
  <si>
    <r>
      <rPr>
        <b/>
        <sz val="11"/>
        <color rgb="FF000000"/>
        <rFont val="Times"/>
        <charset val="134"/>
      </rPr>
      <t xml:space="preserve">25.02.06 </t>
    </r>
    <r>
      <rPr>
        <sz val="11"/>
        <color rgb="FF000000"/>
        <rFont val="Times"/>
        <charset val="134"/>
      </rPr>
      <t>Производство и обслуживание авиационной техники</t>
    </r>
  </si>
  <si>
    <t>ВСЕГО по заочному отделению</t>
  </si>
  <si>
    <t>Зачислено к-во чел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</si>
</sst>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charset val="134"/>
      <scheme val="minor"/>
    </font>
    <font>
      <sz val="12"/>
      <color theme="1"/>
      <name val="Times"/>
      <charset val="134"/>
    </font>
    <font>
      <sz val="11"/>
      <color theme="1"/>
      <name val="Times"/>
      <charset val="134"/>
    </font>
    <font>
      <sz val="12"/>
      <color theme="1"/>
      <name val="Times New Roman"/>
      <charset val="204"/>
    </font>
    <font>
      <b/>
      <sz val="11"/>
      <color theme="1"/>
      <name val="Times"/>
      <charset val="134"/>
    </font>
    <font>
      <i/>
      <sz val="11"/>
      <color theme="1"/>
      <name val="Times"/>
      <charset val="134"/>
    </font>
    <font>
      <b/>
      <sz val="11"/>
      <color rgb="FF000000"/>
      <name val="Times"/>
      <charset val="134"/>
    </font>
    <font>
      <b/>
      <sz val="12"/>
      <color rgb="FF000000"/>
      <name val="Times"/>
      <charset val="134"/>
    </font>
    <font>
      <b/>
      <sz val="12"/>
      <color theme="1"/>
      <name val="Times"/>
      <charset val="134"/>
    </font>
    <font>
      <b/>
      <sz val="11"/>
      <color theme="1"/>
      <name val="Times New Roman"/>
      <charset val="204"/>
    </font>
    <font>
      <b/>
      <sz val="12"/>
      <color rgb="FF000000"/>
      <name val="Times New Roman"/>
      <charset val="204"/>
    </font>
    <font>
      <b/>
      <sz val="12"/>
      <color theme="1"/>
      <name val="Times New Roman"/>
      <charset val="204"/>
    </font>
    <font>
      <sz val="11"/>
      <color theme="1"/>
      <name val="Times New Roman"/>
      <charset val="204"/>
    </font>
    <font>
      <sz val="10"/>
      <color theme="1"/>
      <name val="Times"/>
      <charset val="134"/>
    </font>
    <font>
      <b/>
      <i/>
      <sz val="16"/>
      <color theme="9" tint="-0.499984740745262"/>
      <name val="Times New Roman"/>
      <charset val="204"/>
    </font>
    <font>
      <sz val="14"/>
      <color rgb="FF1A1A1A"/>
      <name val="Times New Roman"/>
      <charset val="204"/>
    </font>
    <font>
      <sz val="24"/>
      <color theme="1"/>
      <name val="Calibri"/>
      <charset val="204"/>
      <scheme val="minor"/>
    </font>
    <font>
      <sz val="11"/>
      <color rgb="FF000000"/>
      <name val="Times"/>
      <charset val="134"/>
    </font>
    <font>
      <i/>
      <sz val="11"/>
      <color rgb="FF000000"/>
      <name val="Times"/>
      <charset val="134"/>
    </font>
  </fonts>
  <fills count="9">
    <fill>
      <patternFill patternType="none"/>
    </fill>
    <fill>
      <patternFill patternType="gray125"/>
    </fill>
    <fill>
      <patternFill patternType="solid">
        <fgColor theme="9" tint="0.3998229926450392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Fill="1"/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/>
    </xf>
    <xf numFmtId="0" fontId="11" fillId="6" borderId="10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2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0" fillId="0" borderId="23" xfId="0" applyBorder="1" applyAlignment="1">
      <alignment wrapText="1"/>
    </xf>
    <xf numFmtId="0" fontId="0" fillId="0" borderId="10" xfId="0" applyBorder="1" applyAlignment="1">
      <alignment wrapText="1"/>
    </xf>
    <xf numFmtId="0" fontId="2" fillId="5" borderId="2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11" fillId="6" borderId="34" xfId="0" applyFont="1" applyFill="1" applyBorder="1" applyAlignment="1">
      <alignment horizontal="center"/>
    </xf>
    <xf numFmtId="0" fontId="11" fillId="6" borderId="35" xfId="0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6" xfId="0" applyBorder="1"/>
    <xf numFmtId="0" fontId="0" fillId="0" borderId="20" xfId="0" applyBorder="1"/>
    <xf numFmtId="0" fontId="0" fillId="0" borderId="28" xfId="0" applyBorder="1"/>
    <xf numFmtId="0" fontId="0" fillId="0" borderId="29" xfId="0" applyBorder="1"/>
    <xf numFmtId="0" fontId="14" fillId="0" borderId="0" xfId="0" applyFont="1" applyAlignment="1">
      <alignment vertical="top" wrapText="1"/>
    </xf>
    <xf numFmtId="0" fontId="2" fillId="4" borderId="8" xfId="0" quotePrefix="1" applyFont="1" applyFill="1" applyBorder="1" applyAlignment="1">
      <alignment horizontal="center" vertical="center"/>
    </xf>
    <xf numFmtId="0" fontId="2" fillId="4" borderId="18" xfId="0" quotePrefix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7" fillId="6" borderId="8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 vertical="top" wrapText="1"/>
    </xf>
    <xf numFmtId="0" fontId="0" fillId="0" borderId="25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8" xfId="0" applyBorder="1" applyAlignment="1">
      <alignment horizontal="center"/>
    </xf>
    <xf numFmtId="0" fontId="9" fillId="2" borderId="39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54429</xdr:colOff>
      <xdr:row>6</xdr:row>
      <xdr:rowOff>27214</xdr:rowOff>
    </xdr:from>
    <xdr:to>
      <xdr:col>3</xdr:col>
      <xdr:colOff>23813</xdr:colOff>
      <xdr:row>7</xdr:row>
      <xdr:rowOff>2116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0375" y="2153285"/>
          <a:ext cx="464820" cy="356235"/>
        </a:xfrm>
        <a:prstGeom prst="rect">
          <a:avLst/>
        </a:prstGeom>
      </xdr:spPr>
    </xdr:pic>
    <xdr:clientData/>
  </xdr:twoCellAnchor>
  <xdr:twoCellAnchor editAs="oneCell">
    <xdr:from>
      <xdr:col>2</xdr:col>
      <xdr:colOff>68036</xdr:colOff>
      <xdr:row>7</xdr:row>
      <xdr:rowOff>13607</xdr:rowOff>
    </xdr:from>
    <xdr:to>
      <xdr:col>3</xdr:col>
      <xdr:colOff>37420</xdr:colOff>
      <xdr:row>8</xdr:row>
      <xdr:rowOff>624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4345" y="2520950"/>
          <a:ext cx="464185" cy="367665"/>
        </a:xfrm>
        <a:prstGeom prst="rect">
          <a:avLst/>
        </a:prstGeom>
      </xdr:spPr>
    </xdr:pic>
    <xdr:clientData/>
  </xdr:twoCellAnchor>
  <xdr:twoCellAnchor editAs="oneCell">
    <xdr:from>
      <xdr:col>2</xdr:col>
      <xdr:colOff>27215</xdr:colOff>
      <xdr:row>9</xdr:row>
      <xdr:rowOff>54428</xdr:rowOff>
    </xdr:from>
    <xdr:to>
      <xdr:col>3</xdr:col>
      <xdr:colOff>14262</xdr:colOff>
      <xdr:row>9</xdr:row>
      <xdr:rowOff>421821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3070" y="3514090"/>
          <a:ext cx="482600" cy="367665"/>
        </a:xfrm>
        <a:prstGeom prst="rect">
          <a:avLst/>
        </a:prstGeom>
      </xdr:spPr>
    </xdr:pic>
    <xdr:clientData/>
  </xdr:twoCellAnchor>
  <xdr:twoCellAnchor editAs="oneCell">
    <xdr:from>
      <xdr:col>2</xdr:col>
      <xdr:colOff>27215</xdr:colOff>
      <xdr:row>13</xdr:row>
      <xdr:rowOff>13608</xdr:rowOff>
    </xdr:from>
    <xdr:to>
      <xdr:col>3</xdr:col>
      <xdr:colOff>14262</xdr:colOff>
      <xdr:row>14</xdr:row>
      <xdr:rowOff>21169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3070" y="5207000"/>
          <a:ext cx="482600" cy="38862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476904</xdr:colOff>
      <xdr:row>16</xdr:row>
      <xdr:rowOff>3114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0" y="5774690"/>
          <a:ext cx="476885" cy="383540"/>
        </a:xfrm>
        <a:prstGeom prst="rect">
          <a:avLst/>
        </a:prstGeom>
      </xdr:spPr>
    </xdr:pic>
    <xdr:clientData/>
  </xdr:twoCellAnchor>
  <xdr:twoCellAnchor editAs="oneCell">
    <xdr:from>
      <xdr:col>2</xdr:col>
      <xdr:colOff>13607</xdr:colOff>
      <xdr:row>12</xdr:row>
      <xdr:rowOff>81643</xdr:rowOff>
    </xdr:from>
    <xdr:to>
      <xdr:col>3</xdr:col>
      <xdr:colOff>0</xdr:colOff>
      <xdr:row>13</xdr:row>
      <xdr:rowOff>2842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9735" y="4893945"/>
          <a:ext cx="481965" cy="302260"/>
        </a:xfrm>
        <a:prstGeom prst="rect">
          <a:avLst/>
        </a:prstGeom>
      </xdr:spPr>
    </xdr:pic>
    <xdr:clientData/>
  </xdr:twoCellAnchor>
  <xdr:twoCellAnchor editAs="oneCell">
    <xdr:from>
      <xdr:col>2</xdr:col>
      <xdr:colOff>10583</xdr:colOff>
      <xdr:row>21</xdr:row>
      <xdr:rowOff>0</xdr:rowOff>
    </xdr:from>
    <xdr:to>
      <xdr:col>2</xdr:col>
      <xdr:colOff>487487</xdr:colOff>
      <xdr:row>22</xdr:row>
      <xdr:rowOff>27218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6560" y="8260715"/>
          <a:ext cx="476885" cy="36004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476904</xdr:colOff>
      <xdr:row>25</xdr:row>
      <xdr:rowOff>2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0" y="9260840"/>
          <a:ext cx="476885" cy="37147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476904</xdr:colOff>
      <xdr:row>27</xdr:row>
      <xdr:rowOff>13607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0" y="9832340"/>
          <a:ext cx="476885" cy="36576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476904</xdr:colOff>
      <xdr:row>24</xdr:row>
      <xdr:rowOff>28726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0" y="8927465"/>
          <a:ext cx="476885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1"/>
  <sheetViews>
    <sheetView tabSelected="1" topLeftCell="A9" zoomScale="70" zoomScaleNormal="70" workbookViewId="0">
      <selection activeCell="M34" sqref="M34"/>
    </sheetView>
  </sheetViews>
  <sheetFormatPr defaultColWidth="9" defaultRowHeight="15"/>
  <cols>
    <col min="1" max="1" width="17.7109375" customWidth="1"/>
    <col min="2" max="3" width="7.42578125" customWidth="1"/>
    <col min="4" max="4" width="54.5703125" customWidth="1"/>
    <col min="5" max="5" width="7.140625" customWidth="1"/>
    <col min="6" max="6" width="11.5703125" customWidth="1"/>
    <col min="7" max="7" width="11.7109375" customWidth="1"/>
    <col min="9" max="9" width="14.42578125" customWidth="1"/>
    <col min="10" max="10" width="15.7109375" customWidth="1"/>
    <col min="11" max="11" width="12" customWidth="1"/>
    <col min="12" max="13" width="11.42578125" style="1" customWidth="1"/>
  </cols>
  <sheetData>
    <row r="1" spans="1:27" ht="15.75" customHeight="1" thickBot="1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23"/>
      <c r="M1" s="23"/>
    </row>
    <row r="2" spans="1:27" ht="42.75" customHeight="1">
      <c r="A2" s="83" t="s">
        <v>1</v>
      </c>
      <c r="B2" s="86" t="s">
        <v>2</v>
      </c>
      <c r="C2" s="2"/>
      <c r="D2" s="69" t="s">
        <v>3</v>
      </c>
      <c r="E2" s="69" t="s">
        <v>4</v>
      </c>
      <c r="F2" s="69" t="s">
        <v>5</v>
      </c>
      <c r="G2" s="69"/>
      <c r="H2" s="70" t="s">
        <v>6</v>
      </c>
      <c r="I2" s="71"/>
      <c r="J2" s="71"/>
      <c r="K2" s="72"/>
      <c r="L2" s="93" t="s">
        <v>7</v>
      </c>
      <c r="M2" s="95" t="s">
        <v>8</v>
      </c>
      <c r="N2" s="96"/>
      <c r="O2" s="99" t="s">
        <v>9</v>
      </c>
      <c r="P2" s="100"/>
      <c r="Q2" s="109" t="s">
        <v>50</v>
      </c>
      <c r="R2" s="110"/>
      <c r="S2" s="106"/>
      <c r="T2" s="106"/>
      <c r="U2" s="106"/>
      <c r="V2" s="106"/>
      <c r="W2" s="106"/>
      <c r="X2" s="106"/>
      <c r="Y2" s="106"/>
      <c r="Z2" s="64"/>
    </row>
    <row r="3" spans="1:27" ht="24.75" customHeight="1" thickBot="1">
      <c r="A3" s="84"/>
      <c r="B3" s="87"/>
      <c r="C3" s="3"/>
      <c r="D3" s="89"/>
      <c r="E3" s="89"/>
      <c r="F3" s="90" t="s">
        <v>10</v>
      </c>
      <c r="G3" s="90" t="s">
        <v>11</v>
      </c>
      <c r="H3" s="90" t="s">
        <v>12</v>
      </c>
      <c r="I3" s="73" t="s">
        <v>13</v>
      </c>
      <c r="J3" s="74"/>
      <c r="K3" s="91" t="s">
        <v>14</v>
      </c>
      <c r="L3" s="94"/>
      <c r="M3" s="97"/>
      <c r="N3" s="98"/>
      <c r="O3" s="101"/>
      <c r="P3" s="102"/>
      <c r="Q3" s="107"/>
      <c r="R3" s="108"/>
      <c r="S3" s="106"/>
      <c r="T3" s="106"/>
      <c r="U3" s="106"/>
      <c r="V3" s="106"/>
      <c r="W3" s="106"/>
      <c r="X3" s="106"/>
      <c r="Y3" s="106"/>
      <c r="Z3" s="64"/>
    </row>
    <row r="4" spans="1:27" ht="38.25" customHeight="1" thickBot="1">
      <c r="A4" s="84"/>
      <c r="B4" s="88"/>
      <c r="C4" s="5"/>
      <c r="D4" s="89"/>
      <c r="E4" s="89"/>
      <c r="F4" s="90"/>
      <c r="G4" s="90"/>
      <c r="H4" s="90"/>
      <c r="I4" s="4" t="s">
        <v>15</v>
      </c>
      <c r="J4" s="4" t="s">
        <v>16</v>
      </c>
      <c r="K4" s="92"/>
      <c r="L4" s="94"/>
      <c r="M4" s="26" t="s">
        <v>17</v>
      </c>
      <c r="N4" s="27" t="s">
        <v>18</v>
      </c>
      <c r="O4" s="25" t="s">
        <v>17</v>
      </c>
      <c r="P4" s="28" t="s">
        <v>18</v>
      </c>
      <c r="Q4" s="26" t="s">
        <v>17</v>
      </c>
      <c r="R4" s="27" t="s">
        <v>18</v>
      </c>
      <c r="S4" s="106"/>
      <c r="T4" s="106"/>
      <c r="U4" s="106"/>
      <c r="V4" s="106"/>
      <c r="W4" s="106"/>
      <c r="X4" s="106"/>
      <c r="Y4" s="106"/>
      <c r="Z4" s="64"/>
    </row>
    <row r="5" spans="1:27" ht="30" customHeight="1">
      <c r="A5" s="85" t="s">
        <v>19</v>
      </c>
      <c r="B5" s="75" t="s">
        <v>20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7"/>
      <c r="S5" s="106"/>
      <c r="T5" s="106"/>
      <c r="U5" s="106"/>
      <c r="V5" s="106"/>
      <c r="W5" s="106"/>
      <c r="X5" s="106"/>
      <c r="Y5" s="106"/>
      <c r="Z5" s="64"/>
    </row>
    <row r="6" spans="1:27" ht="15.95" customHeight="1">
      <c r="A6" s="85"/>
      <c r="B6" s="75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7"/>
      <c r="S6" s="106"/>
      <c r="T6" s="106"/>
      <c r="U6" s="106"/>
      <c r="V6" s="106"/>
      <c r="W6" s="106"/>
      <c r="X6" s="106"/>
      <c r="Y6" s="106"/>
      <c r="Z6" s="64"/>
    </row>
    <row r="7" spans="1:27" ht="28.5">
      <c r="A7" s="85"/>
      <c r="B7" s="6">
        <v>1</v>
      </c>
      <c r="C7" s="6"/>
      <c r="D7" s="7" t="s">
        <v>21</v>
      </c>
      <c r="E7" s="4" t="s">
        <v>22</v>
      </c>
      <c r="F7" s="4">
        <v>25</v>
      </c>
      <c r="G7" s="4">
        <v>25</v>
      </c>
      <c r="H7" s="8">
        <v>315</v>
      </c>
      <c r="I7" s="29">
        <v>86</v>
      </c>
      <c r="J7" s="30">
        <v>112</v>
      </c>
      <c r="K7" s="31">
        <v>151</v>
      </c>
      <c r="L7" s="15">
        <v>5</v>
      </c>
      <c r="M7" s="32">
        <v>4.5259999999999998</v>
      </c>
      <c r="N7" s="15">
        <v>4.0529999999999999</v>
      </c>
      <c r="O7" s="32">
        <v>4.5999999999999996</v>
      </c>
      <c r="P7" s="15">
        <v>4.26</v>
      </c>
      <c r="Q7" s="60">
        <v>25</v>
      </c>
      <c r="R7" s="61">
        <v>25</v>
      </c>
      <c r="S7" s="103"/>
      <c r="T7" s="103"/>
      <c r="U7" s="103"/>
      <c r="V7" s="103"/>
      <c r="W7" s="103"/>
      <c r="X7" s="103"/>
      <c r="Y7" s="103"/>
      <c r="Z7" s="103"/>
      <c r="AA7" s="103"/>
    </row>
    <row r="8" spans="1:27" ht="28.5">
      <c r="A8" s="85"/>
      <c r="B8" s="6">
        <v>2</v>
      </c>
      <c r="C8" s="6"/>
      <c r="D8" s="7" t="s">
        <v>21</v>
      </c>
      <c r="E8" s="4" t="s">
        <v>23</v>
      </c>
      <c r="F8" s="4">
        <v>25</v>
      </c>
      <c r="G8" s="65" t="s">
        <v>24</v>
      </c>
      <c r="H8" s="8">
        <v>54</v>
      </c>
      <c r="I8" s="33">
        <v>23</v>
      </c>
      <c r="J8" s="34">
        <v>32</v>
      </c>
      <c r="K8" s="66" t="s">
        <v>24</v>
      </c>
      <c r="L8" s="15">
        <v>1</v>
      </c>
      <c r="M8" s="32"/>
      <c r="N8" s="36"/>
      <c r="O8" s="33">
        <v>4.0999999999999996</v>
      </c>
      <c r="P8" s="36"/>
      <c r="Q8" s="60">
        <v>25</v>
      </c>
      <c r="R8" s="36"/>
      <c r="S8" s="103"/>
      <c r="T8" s="103"/>
      <c r="U8" s="103"/>
      <c r="V8" s="103"/>
      <c r="W8" s="103"/>
      <c r="X8" s="103"/>
      <c r="Y8" s="103"/>
      <c r="Z8" s="103"/>
      <c r="AA8" s="103"/>
    </row>
    <row r="9" spans="1:27" ht="42.75">
      <c r="A9" s="85"/>
      <c r="B9" s="6">
        <v>3</v>
      </c>
      <c r="C9" s="6"/>
      <c r="D9" s="10" t="s">
        <v>25</v>
      </c>
      <c r="E9" s="4" t="s">
        <v>22</v>
      </c>
      <c r="F9" s="4">
        <v>25</v>
      </c>
      <c r="G9" s="4">
        <v>25</v>
      </c>
      <c r="H9" s="8">
        <v>281</v>
      </c>
      <c r="I9" s="33">
        <v>70</v>
      </c>
      <c r="J9" s="34">
        <v>39</v>
      </c>
      <c r="K9" s="37">
        <v>139</v>
      </c>
      <c r="L9" s="15">
        <v>2</v>
      </c>
      <c r="M9" s="32">
        <v>4.6500000000000004</v>
      </c>
      <c r="N9" s="15">
        <v>4.0999999999999996</v>
      </c>
      <c r="O9" s="32">
        <v>4.8</v>
      </c>
      <c r="P9" s="15">
        <v>4.28</v>
      </c>
      <c r="Q9" s="60">
        <v>25</v>
      </c>
      <c r="R9" s="61">
        <v>25</v>
      </c>
      <c r="S9" s="103"/>
      <c r="T9" s="103"/>
      <c r="U9" s="103"/>
      <c r="V9" s="103"/>
      <c r="W9" s="103"/>
      <c r="X9" s="103"/>
      <c r="Y9" s="103"/>
      <c r="Z9" s="103"/>
      <c r="AA9" s="103"/>
    </row>
    <row r="10" spans="1:27" ht="33.75" customHeight="1">
      <c r="A10" s="85"/>
      <c r="B10" s="6">
        <v>4</v>
      </c>
      <c r="C10" s="6"/>
      <c r="D10" s="10" t="s">
        <v>26</v>
      </c>
      <c r="E10" s="4" t="s">
        <v>22</v>
      </c>
      <c r="F10" s="4">
        <v>25</v>
      </c>
      <c r="G10" s="65" t="s">
        <v>24</v>
      </c>
      <c r="H10" s="8">
        <v>169</v>
      </c>
      <c r="I10" s="33">
        <v>44</v>
      </c>
      <c r="J10" s="34">
        <v>14</v>
      </c>
      <c r="K10" s="66" t="s">
        <v>24</v>
      </c>
      <c r="L10" s="15">
        <v>3</v>
      </c>
      <c r="M10" s="32">
        <v>4.25</v>
      </c>
      <c r="N10" s="36"/>
      <c r="O10" s="33">
        <v>4.3</v>
      </c>
      <c r="P10" s="36"/>
      <c r="Q10" s="60">
        <v>25</v>
      </c>
      <c r="R10" s="36"/>
      <c r="S10" s="103"/>
      <c r="T10" s="104"/>
      <c r="U10" s="104"/>
      <c r="V10" s="104"/>
      <c r="W10" s="104"/>
      <c r="X10" s="104"/>
      <c r="Y10" s="104"/>
      <c r="Z10" s="104"/>
      <c r="AA10" s="104"/>
    </row>
    <row r="11" spans="1:27" ht="42.75" customHeight="1">
      <c r="A11" s="85"/>
      <c r="B11" s="6">
        <v>5</v>
      </c>
      <c r="C11" s="6"/>
      <c r="D11" s="10" t="s">
        <v>27</v>
      </c>
      <c r="E11" s="4" t="s">
        <v>22</v>
      </c>
      <c r="F11" s="4">
        <v>25</v>
      </c>
      <c r="G11" s="65" t="s">
        <v>24</v>
      </c>
      <c r="H11" s="8">
        <v>139</v>
      </c>
      <c r="I11" s="33">
        <v>13</v>
      </c>
      <c r="J11" s="34">
        <v>8</v>
      </c>
      <c r="K11" s="66" t="s">
        <v>24</v>
      </c>
      <c r="L11" s="15">
        <v>0</v>
      </c>
      <c r="M11" s="32">
        <v>3.85</v>
      </c>
      <c r="N11" s="36"/>
      <c r="O11" s="33">
        <v>4.12</v>
      </c>
      <c r="P11" s="36"/>
      <c r="Q11" s="60">
        <v>25</v>
      </c>
      <c r="R11" s="36"/>
      <c r="S11" s="104"/>
      <c r="T11" s="104"/>
      <c r="U11" s="104"/>
      <c r="V11" s="104"/>
      <c r="W11" s="104"/>
      <c r="X11" s="104"/>
      <c r="Y11" s="104"/>
      <c r="Z11" s="104"/>
      <c r="AA11" s="104"/>
    </row>
    <row r="12" spans="1:27" ht="28.5">
      <c r="A12" s="85"/>
      <c r="B12" s="6">
        <v>6</v>
      </c>
      <c r="C12" s="6"/>
      <c r="D12" s="10" t="s">
        <v>28</v>
      </c>
      <c r="E12" s="4" t="s">
        <v>22</v>
      </c>
      <c r="F12" s="4">
        <v>25</v>
      </c>
      <c r="G12" s="65" t="s">
        <v>24</v>
      </c>
      <c r="H12" s="8">
        <v>149</v>
      </c>
      <c r="I12" s="33">
        <v>25</v>
      </c>
      <c r="J12" s="34">
        <v>15</v>
      </c>
      <c r="K12" s="66" t="s">
        <v>24</v>
      </c>
      <c r="L12" s="15">
        <v>4</v>
      </c>
      <c r="M12" s="32">
        <v>4</v>
      </c>
      <c r="N12" s="36"/>
      <c r="O12" s="33">
        <v>4.0999999999999996</v>
      </c>
      <c r="P12" s="36"/>
      <c r="Q12" s="60">
        <v>25</v>
      </c>
      <c r="R12" s="36"/>
      <c r="S12" s="104"/>
      <c r="T12" s="104"/>
      <c r="U12" s="104"/>
      <c r="V12" s="104"/>
      <c r="W12" s="104"/>
      <c r="X12" s="104"/>
      <c r="Y12" s="104"/>
      <c r="Z12" s="104"/>
      <c r="AA12" s="104"/>
    </row>
    <row r="13" spans="1:27" ht="42.75">
      <c r="A13" s="85"/>
      <c r="B13" s="6">
        <v>7</v>
      </c>
      <c r="C13" s="6"/>
      <c r="D13" s="10" t="s">
        <v>29</v>
      </c>
      <c r="E13" s="4" t="s">
        <v>22</v>
      </c>
      <c r="F13" s="4">
        <v>25</v>
      </c>
      <c r="G13" s="65" t="s">
        <v>24</v>
      </c>
      <c r="H13" s="8">
        <v>152</v>
      </c>
      <c r="I13" s="33">
        <v>15</v>
      </c>
      <c r="J13" s="34">
        <v>15</v>
      </c>
      <c r="K13" s="66" t="s">
        <v>24</v>
      </c>
      <c r="L13" s="15">
        <v>0</v>
      </c>
      <c r="M13" s="32">
        <v>4.1580000000000004</v>
      </c>
      <c r="N13" s="36"/>
      <c r="O13" s="33">
        <v>4.26</v>
      </c>
      <c r="P13" s="36"/>
      <c r="Q13" s="60">
        <v>25</v>
      </c>
      <c r="R13" s="36"/>
      <c r="S13" s="104"/>
      <c r="T13" s="104"/>
      <c r="U13" s="104"/>
      <c r="V13" s="104"/>
      <c r="W13" s="104"/>
      <c r="X13" s="104"/>
      <c r="Y13" s="104"/>
      <c r="Z13" s="104"/>
      <c r="AA13" s="104"/>
    </row>
    <row r="14" spans="1:27" ht="28.5">
      <c r="A14" s="85"/>
      <c r="B14" s="6">
        <v>8</v>
      </c>
      <c r="C14" s="6"/>
      <c r="D14" s="10" t="s">
        <v>30</v>
      </c>
      <c r="E14" s="4" t="s">
        <v>22</v>
      </c>
      <c r="F14" s="4">
        <v>25</v>
      </c>
      <c r="G14" s="65" t="s">
        <v>24</v>
      </c>
      <c r="H14" s="8">
        <v>199</v>
      </c>
      <c r="I14" s="33">
        <v>50</v>
      </c>
      <c r="J14" s="34">
        <v>21</v>
      </c>
      <c r="K14" s="66" t="s">
        <v>24</v>
      </c>
      <c r="L14" s="15">
        <v>3</v>
      </c>
      <c r="M14" s="32">
        <v>4.3</v>
      </c>
      <c r="N14" s="36"/>
      <c r="O14" s="33">
        <v>4.43</v>
      </c>
      <c r="P14" s="36"/>
      <c r="Q14" s="60">
        <v>25</v>
      </c>
      <c r="R14" s="36"/>
      <c r="S14" s="105"/>
      <c r="T14" s="105"/>
      <c r="U14" s="105"/>
    </row>
    <row r="15" spans="1:27" ht="28.5">
      <c r="A15" s="85"/>
      <c r="B15" s="6">
        <v>9</v>
      </c>
      <c r="C15" s="6"/>
      <c r="D15" s="10" t="s">
        <v>31</v>
      </c>
      <c r="E15" s="4" t="s">
        <v>22</v>
      </c>
      <c r="F15" s="4">
        <v>25</v>
      </c>
      <c r="G15" s="65" t="s">
        <v>24</v>
      </c>
      <c r="H15" s="8">
        <v>221</v>
      </c>
      <c r="I15" s="33">
        <v>40</v>
      </c>
      <c r="J15" s="34">
        <v>21</v>
      </c>
      <c r="K15" s="35"/>
      <c r="L15" s="15">
        <v>3</v>
      </c>
      <c r="M15" s="32">
        <v>4.3680000000000003</v>
      </c>
      <c r="N15" s="36"/>
      <c r="O15" s="33">
        <v>4.47</v>
      </c>
      <c r="P15" s="36"/>
      <c r="Q15" s="60">
        <v>25</v>
      </c>
      <c r="R15" s="36"/>
      <c r="S15" s="105"/>
      <c r="T15" s="105"/>
      <c r="U15" s="105"/>
    </row>
    <row r="16" spans="1:27" ht="28.5">
      <c r="A16" s="85"/>
      <c r="B16" s="6">
        <v>10</v>
      </c>
      <c r="C16" s="6"/>
      <c r="D16" s="10" t="s">
        <v>32</v>
      </c>
      <c r="E16" s="4" t="s">
        <v>22</v>
      </c>
      <c r="F16" s="4">
        <v>25</v>
      </c>
      <c r="G16" s="65" t="s">
        <v>24</v>
      </c>
      <c r="H16" s="8">
        <v>106</v>
      </c>
      <c r="I16" s="33">
        <v>18</v>
      </c>
      <c r="J16" s="34">
        <v>5</v>
      </c>
      <c r="K16" s="66" t="s">
        <v>24</v>
      </c>
      <c r="L16" s="15">
        <v>0</v>
      </c>
      <c r="M16" s="32">
        <v>3.6110000000000002</v>
      </c>
      <c r="N16" s="36"/>
      <c r="O16" s="33">
        <v>3.89</v>
      </c>
      <c r="P16" s="36"/>
      <c r="Q16" s="60">
        <v>25</v>
      </c>
      <c r="R16" s="36"/>
      <c r="S16" s="105"/>
      <c r="T16" s="105"/>
      <c r="U16" s="105"/>
    </row>
    <row r="17" spans="1:27" ht="42.75">
      <c r="A17" s="85"/>
      <c r="B17" s="6">
        <v>11</v>
      </c>
      <c r="C17" s="6"/>
      <c r="D17" s="10" t="s">
        <v>33</v>
      </c>
      <c r="E17" s="4" t="s">
        <v>22</v>
      </c>
      <c r="F17" s="65" t="s">
        <v>24</v>
      </c>
      <c r="G17" s="4">
        <v>25</v>
      </c>
      <c r="H17" s="8">
        <v>94</v>
      </c>
      <c r="I17" s="33">
        <v>13</v>
      </c>
      <c r="J17" s="34">
        <v>7</v>
      </c>
      <c r="K17" s="24" t="s">
        <v>34</v>
      </c>
      <c r="L17" s="15">
        <v>0</v>
      </c>
      <c r="M17" s="38"/>
      <c r="N17" s="39">
        <v>3.3679999999999999</v>
      </c>
      <c r="O17" s="38"/>
      <c r="P17" s="15">
        <v>3.86</v>
      </c>
      <c r="Q17" s="36"/>
      <c r="R17" s="61">
        <v>25</v>
      </c>
      <c r="S17" s="105"/>
      <c r="T17" s="105"/>
      <c r="U17" s="105"/>
    </row>
    <row r="18" spans="1:27" ht="15" customHeight="1">
      <c r="A18" s="85"/>
      <c r="B18" s="6">
        <v>12</v>
      </c>
      <c r="C18" s="6"/>
      <c r="D18" s="10" t="s">
        <v>35</v>
      </c>
      <c r="E18" s="4" t="s">
        <v>22</v>
      </c>
      <c r="F18" s="4">
        <v>25</v>
      </c>
      <c r="G18" s="4">
        <v>25</v>
      </c>
      <c r="H18" s="8">
        <v>254</v>
      </c>
      <c r="I18" s="33">
        <v>74</v>
      </c>
      <c r="J18" s="34">
        <v>41</v>
      </c>
      <c r="K18" s="31">
        <v>142</v>
      </c>
      <c r="L18" s="15">
        <v>4</v>
      </c>
      <c r="M18" s="32">
        <v>4.5</v>
      </c>
      <c r="N18" s="15">
        <v>3.9470000000000001</v>
      </c>
      <c r="O18" s="32">
        <v>4.5999999999999996</v>
      </c>
      <c r="P18" s="15">
        <v>4.16</v>
      </c>
      <c r="Q18" s="60">
        <v>25</v>
      </c>
      <c r="R18" s="61">
        <v>25</v>
      </c>
      <c r="S18" s="105"/>
      <c r="T18" s="105"/>
      <c r="U18" s="105"/>
    </row>
    <row r="19" spans="1:27" ht="42.75">
      <c r="A19" s="85"/>
      <c r="B19" s="6">
        <v>13</v>
      </c>
      <c r="C19" s="6"/>
      <c r="D19" s="10" t="s">
        <v>36</v>
      </c>
      <c r="E19" s="4" t="s">
        <v>22</v>
      </c>
      <c r="F19" s="65" t="s">
        <v>24</v>
      </c>
      <c r="G19" s="4">
        <v>50</v>
      </c>
      <c r="H19" s="8">
        <v>158</v>
      </c>
      <c r="I19" s="40">
        <v>49</v>
      </c>
      <c r="J19" s="41">
        <v>26</v>
      </c>
      <c r="K19" s="24" t="s">
        <v>34</v>
      </c>
      <c r="L19" s="15">
        <v>1</v>
      </c>
      <c r="M19" s="38"/>
      <c r="N19" s="15">
        <v>3.75</v>
      </c>
      <c r="O19" s="38"/>
      <c r="P19" s="15">
        <v>4.4000000000000004</v>
      </c>
      <c r="Q19" s="36"/>
      <c r="R19" s="61">
        <v>50</v>
      </c>
      <c r="S19" s="105"/>
      <c r="T19" s="105"/>
      <c r="U19" s="105"/>
    </row>
    <row r="20" spans="1:27" ht="15" customHeight="1">
      <c r="A20" s="85"/>
      <c r="B20" s="78" t="s">
        <v>37</v>
      </c>
      <c r="C20" s="79"/>
      <c r="D20" s="79"/>
      <c r="E20" s="79"/>
      <c r="F20" s="79"/>
      <c r="G20" s="79"/>
      <c r="H20" s="79"/>
      <c r="I20" s="79"/>
      <c r="J20" s="79"/>
      <c r="K20" s="79"/>
      <c r="L20" s="42"/>
      <c r="M20" s="32"/>
      <c r="N20" s="15"/>
      <c r="O20" s="32"/>
      <c r="P20" s="15"/>
      <c r="Q20" s="60"/>
      <c r="R20" s="61"/>
    </row>
    <row r="21" spans="1:27" ht="42.75">
      <c r="A21" s="85"/>
      <c r="B21" s="6">
        <v>14</v>
      </c>
      <c r="C21" s="6"/>
      <c r="D21" s="10" t="s">
        <v>38</v>
      </c>
      <c r="E21" s="4" t="s">
        <v>22</v>
      </c>
      <c r="F21" s="4">
        <v>15</v>
      </c>
      <c r="G21" s="65" t="s">
        <v>24</v>
      </c>
      <c r="H21" s="8">
        <v>14</v>
      </c>
      <c r="I21" s="29">
        <v>14</v>
      </c>
      <c r="J21" s="30">
        <v>0</v>
      </c>
      <c r="K21" s="66" t="s">
        <v>24</v>
      </c>
      <c r="L21" s="15">
        <v>0</v>
      </c>
      <c r="M21" s="32"/>
      <c r="N21" s="36"/>
      <c r="O21" s="32">
        <v>4.41</v>
      </c>
      <c r="P21" s="36"/>
      <c r="Q21" s="60">
        <v>15</v>
      </c>
      <c r="R21" s="36"/>
      <c r="W21" s="80"/>
      <c r="X21" s="80"/>
      <c r="Y21" s="80"/>
      <c r="Z21" s="80"/>
      <c r="AA21" s="80"/>
    </row>
    <row r="22" spans="1:27" ht="26.25" customHeight="1">
      <c r="A22" s="85"/>
      <c r="B22" s="6">
        <v>15</v>
      </c>
      <c r="C22" s="6"/>
      <c r="D22" s="10" t="s">
        <v>39</v>
      </c>
      <c r="E22" s="4" t="s">
        <v>22</v>
      </c>
      <c r="F22" s="4">
        <v>25</v>
      </c>
      <c r="G22" s="65" t="s">
        <v>24</v>
      </c>
      <c r="H22" s="8">
        <v>153</v>
      </c>
      <c r="I22" s="33">
        <v>30</v>
      </c>
      <c r="J22" s="34">
        <v>16</v>
      </c>
      <c r="K22" s="66" t="s">
        <v>24</v>
      </c>
      <c r="L22" s="15">
        <v>4</v>
      </c>
      <c r="M22" s="32">
        <v>3.6110000000000002</v>
      </c>
      <c r="N22" s="36"/>
      <c r="O22" s="32">
        <v>3.75</v>
      </c>
      <c r="P22" s="36"/>
      <c r="Q22" s="60">
        <v>25</v>
      </c>
      <c r="R22" s="36"/>
    </row>
    <row r="23" spans="1:27" ht="26.25" customHeight="1">
      <c r="A23" s="85"/>
      <c r="B23" s="6">
        <v>16</v>
      </c>
      <c r="C23" s="6"/>
      <c r="D23" s="10" t="s">
        <v>40</v>
      </c>
      <c r="E23" s="4" t="s">
        <v>22</v>
      </c>
      <c r="F23" s="4">
        <v>25</v>
      </c>
      <c r="G23" s="9"/>
      <c r="H23" s="8">
        <v>156</v>
      </c>
      <c r="I23" s="33">
        <v>14</v>
      </c>
      <c r="J23" s="34">
        <v>10</v>
      </c>
      <c r="K23" s="35"/>
      <c r="L23" s="15">
        <v>0</v>
      </c>
      <c r="M23" s="32">
        <v>3.65</v>
      </c>
      <c r="N23" s="36"/>
      <c r="O23" s="32">
        <v>4.0599999999999996</v>
      </c>
      <c r="P23" s="36"/>
      <c r="Q23" s="60">
        <v>25</v>
      </c>
      <c r="R23" s="36"/>
    </row>
    <row r="24" spans="1:27" ht="26.25" customHeight="1">
      <c r="A24" s="85"/>
      <c r="B24" s="6">
        <v>17</v>
      </c>
      <c r="C24" s="6"/>
      <c r="D24" s="10" t="s">
        <v>41</v>
      </c>
      <c r="E24" s="4" t="s">
        <v>22</v>
      </c>
      <c r="F24" s="4">
        <v>25</v>
      </c>
      <c r="G24" s="11">
        <v>25</v>
      </c>
      <c r="H24" s="8">
        <v>203</v>
      </c>
      <c r="I24" s="33">
        <v>45</v>
      </c>
      <c r="J24" s="34">
        <v>14</v>
      </c>
      <c r="K24" s="43">
        <v>105</v>
      </c>
      <c r="L24" s="15">
        <v>3</v>
      </c>
      <c r="M24" s="32">
        <v>4.0999999999999996</v>
      </c>
      <c r="N24" s="15">
        <v>3.5</v>
      </c>
      <c r="O24" s="32">
        <v>4.21</v>
      </c>
      <c r="P24" s="15">
        <v>3.8</v>
      </c>
      <c r="Q24" s="60">
        <v>25</v>
      </c>
      <c r="R24" s="61">
        <v>25</v>
      </c>
    </row>
    <row r="25" spans="1:27" ht="29.25" customHeight="1">
      <c r="A25" s="85"/>
      <c r="B25" s="6">
        <v>18</v>
      </c>
      <c r="C25" s="6"/>
      <c r="D25" s="10" t="s">
        <v>42</v>
      </c>
      <c r="E25" s="4" t="s">
        <v>22</v>
      </c>
      <c r="F25" s="4">
        <v>25</v>
      </c>
      <c r="G25" s="65" t="s">
        <v>24</v>
      </c>
      <c r="H25" s="8">
        <v>143</v>
      </c>
      <c r="I25" s="33">
        <v>7</v>
      </c>
      <c r="J25" s="34">
        <v>8</v>
      </c>
      <c r="K25" s="66" t="s">
        <v>24</v>
      </c>
      <c r="L25" s="15">
        <v>0</v>
      </c>
      <c r="M25" s="32">
        <v>3.5</v>
      </c>
      <c r="N25" s="36"/>
      <c r="O25" s="32">
        <v>3.61</v>
      </c>
      <c r="P25" s="36"/>
      <c r="Q25" s="60">
        <v>25</v>
      </c>
      <c r="R25" s="36"/>
    </row>
    <row r="26" spans="1:27" ht="28.5">
      <c r="A26" s="85"/>
      <c r="B26" s="6">
        <v>19</v>
      </c>
      <c r="C26" s="6"/>
      <c r="D26" s="10" t="s">
        <v>43</v>
      </c>
      <c r="E26" s="4" t="s">
        <v>22</v>
      </c>
      <c r="F26" s="4">
        <v>25</v>
      </c>
      <c r="G26" s="4">
        <v>25</v>
      </c>
      <c r="H26" s="8">
        <v>240</v>
      </c>
      <c r="I26" s="33">
        <v>38</v>
      </c>
      <c r="J26" s="34">
        <v>16</v>
      </c>
      <c r="K26" s="37">
        <v>147</v>
      </c>
      <c r="L26" s="15">
        <v>3</v>
      </c>
      <c r="M26" s="32">
        <v>3.706</v>
      </c>
      <c r="N26" s="15">
        <v>3.45</v>
      </c>
      <c r="O26" s="32">
        <v>3.79</v>
      </c>
      <c r="P26" s="15">
        <v>3.54</v>
      </c>
      <c r="Q26" s="60">
        <v>25</v>
      </c>
      <c r="R26" s="61">
        <v>25</v>
      </c>
    </row>
    <row r="27" spans="1:27" ht="27.75" customHeight="1">
      <c r="A27" s="85"/>
      <c r="B27" s="6">
        <v>20</v>
      </c>
      <c r="C27" s="6"/>
      <c r="D27" s="10" t="s">
        <v>44</v>
      </c>
      <c r="E27" s="4" t="s">
        <v>22</v>
      </c>
      <c r="F27" s="4">
        <v>25</v>
      </c>
      <c r="G27" s="65" t="s">
        <v>24</v>
      </c>
      <c r="H27" s="8">
        <v>170</v>
      </c>
      <c r="I27" s="33">
        <v>10</v>
      </c>
      <c r="J27" s="34">
        <v>11</v>
      </c>
      <c r="K27" s="66" t="s">
        <v>24</v>
      </c>
      <c r="L27" s="15">
        <v>3</v>
      </c>
      <c r="M27" s="32">
        <v>3.55</v>
      </c>
      <c r="N27" s="36"/>
      <c r="O27" s="32">
        <v>3.77</v>
      </c>
      <c r="P27" s="36"/>
      <c r="Q27" s="60">
        <v>25</v>
      </c>
      <c r="R27" s="36"/>
    </row>
    <row r="28" spans="1:27" ht="15" customHeight="1">
      <c r="A28" s="85"/>
      <c r="B28" s="6">
        <v>21</v>
      </c>
      <c r="C28" s="6"/>
      <c r="D28" s="10" t="s">
        <v>45</v>
      </c>
      <c r="E28" s="4" t="s">
        <v>22</v>
      </c>
      <c r="F28" s="4">
        <v>25</v>
      </c>
      <c r="G28" s="4">
        <v>25</v>
      </c>
      <c r="H28" s="8">
        <v>149</v>
      </c>
      <c r="I28" s="33">
        <v>34</v>
      </c>
      <c r="J28" s="34">
        <v>29</v>
      </c>
      <c r="K28" s="37">
        <v>77</v>
      </c>
      <c r="L28" s="44">
        <v>1</v>
      </c>
      <c r="M28" s="32">
        <v>3.7</v>
      </c>
      <c r="N28" s="39">
        <v>3.2</v>
      </c>
      <c r="O28" s="32">
        <v>3.95</v>
      </c>
      <c r="P28" s="15">
        <v>3.43</v>
      </c>
      <c r="Q28" s="60">
        <v>25</v>
      </c>
      <c r="R28" s="61">
        <v>25</v>
      </c>
    </row>
    <row r="29" spans="1:27" ht="15.75" thickBot="1">
      <c r="A29" s="85"/>
      <c r="B29" s="81" t="s">
        <v>46</v>
      </c>
      <c r="C29" s="81"/>
      <c r="D29" s="81"/>
      <c r="E29" s="81"/>
      <c r="F29" s="12">
        <f>SUM(F21:F28,F18,F7:F16)</f>
        <v>465</v>
      </c>
      <c r="G29" s="12">
        <f>SUM(G28,G26,G17:G19,G7,G9,G24)</f>
        <v>225</v>
      </c>
      <c r="H29" s="13">
        <f>SUM(H7,H8,H9,H10,H11,H12,H13,H14,H15,H16,H17,H18,H19,H21,H22,H23,H24,H25,H26,H27,H28,K26,K28,K18,K9,K7,K24)</f>
        <v>4280</v>
      </c>
      <c r="I29" s="45">
        <f>SUM(I7:I19)+SUM(I21:I28)</f>
        <v>712</v>
      </c>
      <c r="J29" s="45">
        <f>SUM(J7:J19)+SUM(J21:J28)</f>
        <v>460</v>
      </c>
      <c r="K29" s="46"/>
      <c r="L29" s="13">
        <f>SUM(L7:L28)</f>
        <v>40</v>
      </c>
      <c r="M29" s="47">
        <f>AVERAGE(M22:M28,M18,M16,M15,M14,M13,M7,M9,M10,M11,M12)</f>
        <v>4.0017647058823496</v>
      </c>
      <c r="N29" s="48">
        <f>AVERAGE(N28,N26,N24,N19,N18,N17,N9,N7)</f>
        <v>3.6709999999999998</v>
      </c>
      <c r="O29" s="47">
        <f>AVERAGE(O18,O21:O28,O7:O16)</f>
        <v>4.16947368421053</v>
      </c>
      <c r="P29" s="48">
        <f>AVERAGE(P28,P26,P24,P19,P18,P17,P9,P7)</f>
        <v>3.9662500000000001</v>
      </c>
      <c r="Q29" s="60"/>
      <c r="R29" s="61"/>
    </row>
    <row r="30" spans="1:27" ht="30" customHeight="1">
      <c r="A30" s="85"/>
      <c r="B30" s="111" t="s">
        <v>47</v>
      </c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3"/>
    </row>
    <row r="31" spans="1:27" ht="28.5">
      <c r="A31" s="85"/>
      <c r="B31" s="6">
        <v>22</v>
      </c>
      <c r="C31" s="6"/>
      <c r="D31" s="10" t="s">
        <v>48</v>
      </c>
      <c r="E31" s="14" t="s">
        <v>23</v>
      </c>
      <c r="F31" s="14">
        <v>25</v>
      </c>
      <c r="G31" s="65" t="s">
        <v>24</v>
      </c>
      <c r="H31" s="15">
        <v>47</v>
      </c>
      <c r="I31" s="49">
        <v>30</v>
      </c>
      <c r="J31" s="50">
        <v>14</v>
      </c>
      <c r="K31" s="51"/>
      <c r="L31" s="15">
        <v>5</v>
      </c>
      <c r="M31" s="32">
        <v>3.65</v>
      </c>
      <c r="N31" s="36"/>
      <c r="O31" s="32">
        <v>3.9</v>
      </c>
      <c r="P31" s="36"/>
      <c r="Q31" s="60">
        <v>25</v>
      </c>
      <c r="R31" s="36"/>
    </row>
    <row r="32" spans="1:27" ht="15.75">
      <c r="A32" s="85"/>
      <c r="B32" s="82" t="s">
        <v>49</v>
      </c>
      <c r="C32" s="82"/>
      <c r="D32" s="82"/>
      <c r="E32" s="82"/>
      <c r="F32" s="16">
        <f>SUM(F31:F31)</f>
        <v>25</v>
      </c>
      <c r="G32" s="65" t="s">
        <v>24</v>
      </c>
      <c r="H32" s="17">
        <f>SUM(H31:H31,)</f>
        <v>47</v>
      </c>
      <c r="I32" s="52">
        <f>SUM(I31:I31,)</f>
        <v>30</v>
      </c>
      <c r="J32" s="53">
        <f>SUM(J31:J31,)</f>
        <v>14</v>
      </c>
      <c r="K32" s="35"/>
      <c r="L32" s="15"/>
      <c r="M32" s="32"/>
      <c r="N32" s="15"/>
      <c r="O32" s="32"/>
      <c r="P32" s="15"/>
      <c r="Q32" s="60"/>
      <c r="R32" s="61"/>
    </row>
    <row r="33" spans="1:19">
      <c r="A33" s="18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54"/>
      <c r="M33" s="55"/>
      <c r="N33" s="54"/>
      <c r="O33" s="55"/>
      <c r="P33" s="54"/>
      <c r="Q33" s="62"/>
      <c r="R33" s="63"/>
    </row>
    <row r="35" spans="1:19">
      <c r="L35" s="56"/>
      <c r="M35" s="56"/>
    </row>
    <row r="36" spans="1:19" ht="25.5" customHeight="1">
      <c r="L36" s="57"/>
      <c r="M36" s="57"/>
      <c r="N36" s="58"/>
      <c r="O36" s="58"/>
      <c r="P36" s="58"/>
      <c r="Q36" s="58"/>
      <c r="R36" s="58"/>
      <c r="S36" s="58"/>
    </row>
    <row r="37" spans="1:19">
      <c r="B37" s="20"/>
      <c r="C37" s="20"/>
      <c r="E37" s="21"/>
      <c r="F37" s="22"/>
      <c r="L37" s="59"/>
      <c r="M37" s="59"/>
    </row>
    <row r="38" spans="1:19">
      <c r="B38" s="20"/>
      <c r="C38" s="20"/>
      <c r="E38" s="21"/>
      <c r="F38" s="22"/>
    </row>
    <row r="39" spans="1:19">
      <c r="B39" s="20"/>
      <c r="C39" s="20"/>
      <c r="E39" s="21"/>
      <c r="F39" s="22"/>
    </row>
    <row r="40" spans="1:19">
      <c r="B40" s="20"/>
      <c r="C40" s="20"/>
      <c r="E40" s="21"/>
      <c r="F40" s="22"/>
    </row>
    <row r="41" spans="1:19">
      <c r="B41" s="20"/>
      <c r="C41" s="20"/>
      <c r="E41" s="21"/>
      <c r="F41" s="22"/>
    </row>
    <row r="42" spans="1:19">
      <c r="B42" s="20"/>
      <c r="C42" s="20"/>
      <c r="E42" s="21"/>
      <c r="F42" s="22"/>
    </row>
    <row r="43" spans="1:19">
      <c r="B43" s="20"/>
      <c r="C43" s="20"/>
      <c r="E43" s="21"/>
      <c r="F43" s="22"/>
    </row>
    <row r="44" spans="1:19">
      <c r="B44" s="20"/>
      <c r="C44" s="20"/>
      <c r="E44" s="21"/>
      <c r="F44" s="22"/>
    </row>
    <row r="45" spans="1:19">
      <c r="B45" s="20"/>
      <c r="C45" s="20"/>
      <c r="E45" s="21"/>
      <c r="F45" s="22"/>
    </row>
    <row r="46" spans="1:19">
      <c r="B46" s="20"/>
      <c r="C46" s="20"/>
      <c r="E46" s="21"/>
      <c r="F46" s="22"/>
    </row>
    <row r="47" spans="1:19">
      <c r="B47" s="20"/>
      <c r="C47" s="20"/>
      <c r="E47" s="21"/>
      <c r="F47" s="22"/>
    </row>
    <row r="48" spans="1:19">
      <c r="B48" s="20"/>
      <c r="C48" s="20"/>
      <c r="E48" s="21"/>
      <c r="F48" s="22"/>
    </row>
    <row r="49" spans="2:6">
      <c r="B49" s="20"/>
      <c r="C49" s="20"/>
      <c r="E49" s="21"/>
      <c r="F49" s="22"/>
    </row>
    <row r="50" spans="2:6">
      <c r="B50" s="20"/>
      <c r="C50" s="20"/>
      <c r="E50" s="21"/>
      <c r="F50" s="22"/>
    </row>
    <row r="51" spans="2:6">
      <c r="B51" s="20"/>
      <c r="C51" s="20"/>
      <c r="E51" s="21"/>
      <c r="F51" s="22"/>
    </row>
    <row r="52" spans="2:6">
      <c r="B52" s="20"/>
      <c r="C52" s="20"/>
      <c r="E52" s="21"/>
      <c r="F52" s="22"/>
    </row>
    <row r="53" spans="2:6">
      <c r="B53" s="20"/>
      <c r="C53" s="20"/>
      <c r="E53" s="21"/>
      <c r="F53" s="22"/>
    </row>
    <row r="54" spans="2:6">
      <c r="B54" s="20"/>
      <c r="C54" s="20"/>
      <c r="E54" s="21"/>
      <c r="F54" s="22"/>
    </row>
    <row r="55" spans="2:6">
      <c r="B55" s="20"/>
      <c r="C55" s="20"/>
      <c r="E55" s="21"/>
      <c r="F55" s="22"/>
    </row>
    <row r="56" spans="2:6">
      <c r="B56" s="20"/>
      <c r="C56" s="20"/>
      <c r="E56" s="21"/>
      <c r="F56" s="22"/>
    </row>
    <row r="57" spans="2:6">
      <c r="B57" s="20"/>
      <c r="C57" s="20"/>
    </row>
    <row r="58" spans="2:6">
      <c r="B58" s="20"/>
      <c r="C58" s="20"/>
    </row>
    <row r="59" spans="2:6">
      <c r="B59" s="20"/>
      <c r="C59" s="20"/>
    </row>
    <row r="60" spans="2:6">
      <c r="B60" s="20"/>
      <c r="C60" s="20"/>
    </row>
    <row r="61" spans="2:6">
      <c r="B61" s="20"/>
      <c r="C61" s="20"/>
    </row>
  </sheetData>
  <mergeCells count="27">
    <mergeCell ref="M2:N3"/>
    <mergeCell ref="O2:P3"/>
    <mergeCell ref="S7:AA9"/>
    <mergeCell ref="S2:Y6"/>
    <mergeCell ref="B5:R6"/>
    <mergeCell ref="Q2:R3"/>
    <mergeCell ref="B32:E32"/>
    <mergeCell ref="A2:A4"/>
    <mergeCell ref="A5:A32"/>
    <mergeCell ref="B2:B4"/>
    <mergeCell ref="D2:D4"/>
    <mergeCell ref="E2:E4"/>
    <mergeCell ref="B30:R30"/>
    <mergeCell ref="B20:K20"/>
    <mergeCell ref="W21:AA21"/>
    <mergeCell ref="B29:E29"/>
    <mergeCell ref="S10:AA13"/>
    <mergeCell ref="S14:U19"/>
    <mergeCell ref="A1:K1"/>
    <mergeCell ref="F2:G2"/>
    <mergeCell ref="H2:K2"/>
    <mergeCell ref="I3:J3"/>
    <mergeCell ref="F3:F4"/>
    <mergeCell ref="G3:G4"/>
    <mergeCell ref="H3:H4"/>
    <mergeCell ref="K3:K4"/>
    <mergeCell ref="L2:L4"/>
  </mergeCells>
  <pageMargins left="3.9370078740157501E-2" right="0.23622047244094499" top="0.196850393700787" bottom="0.196850393700787" header="0.31496062992126" footer="0.31496062992126"/>
  <pageSetup paperSize="9" scale="64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Анна С. Чайка</cp:lastModifiedBy>
  <cp:lastPrinted>2024-08-21T08:15:00Z</cp:lastPrinted>
  <dcterms:created xsi:type="dcterms:W3CDTF">2015-06-05T18:19:00Z</dcterms:created>
  <dcterms:modified xsi:type="dcterms:W3CDTF">2024-10-14T13:20:22Z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697FFE8881AB44998424BF01BB6E0858_12</vt:lpwstr>
  </property>
  <property fmtid="{D5CDD505-2E9C-101B-9397-08002B2CF9AE}" pid="3" name="KSOProductBuildVer">
    <vt:lpwstr>1049-12.2.0.18283</vt:lpwstr>
  </property>
</Properties>
</file>